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M25" i="24" l="1"/>
  <c r="L25" i="24"/>
  <c r="K25" i="24"/>
  <c r="I25" i="24"/>
  <c r="H25" i="24"/>
  <c r="G25" i="24"/>
  <c r="E25" i="24"/>
  <c r="D25" i="24"/>
  <c r="C25" i="24"/>
  <c r="B25" i="24"/>
  <c r="N24" i="24"/>
  <c r="J24" i="24"/>
  <c r="F24" i="24"/>
  <c r="N23" i="24"/>
  <c r="J23" i="24"/>
  <c r="F23" i="24"/>
  <c r="N22" i="24"/>
  <c r="J22" i="24"/>
  <c r="F22" i="24"/>
  <c r="N21" i="24"/>
  <c r="J21" i="24"/>
  <c r="F21" i="24"/>
  <c r="N20" i="24"/>
  <c r="J20" i="24"/>
  <c r="F20" i="24"/>
  <c r="N19" i="24"/>
  <c r="J19" i="24"/>
  <c r="F19" i="24"/>
  <c r="N18" i="24"/>
  <c r="J18" i="24"/>
  <c r="F18" i="24"/>
  <c r="N17" i="24"/>
  <c r="J17" i="24"/>
  <c r="F17" i="24"/>
  <c r="N16" i="24"/>
  <c r="J16" i="24"/>
  <c r="F16" i="24"/>
  <c r="N15" i="24"/>
  <c r="J15" i="24"/>
  <c r="F15" i="24"/>
  <c r="N14" i="24"/>
  <c r="J14" i="24"/>
  <c r="F14" i="24"/>
  <c r="N13" i="24"/>
  <c r="J13" i="24"/>
  <c r="F13" i="24"/>
  <c r="N12" i="24"/>
  <c r="J12" i="24"/>
  <c r="F12" i="24"/>
  <c r="N11" i="24"/>
  <c r="J11" i="24"/>
  <c r="F11" i="24"/>
  <c r="J25" i="24" l="1"/>
  <c r="F25" i="24"/>
  <c r="N25" i="24"/>
</calcChain>
</file>

<file path=xl/sharedStrings.xml><?xml version="1.0" encoding="utf-8"?>
<sst xmlns="http://schemas.openxmlformats.org/spreadsheetml/2006/main" count="65" uniqueCount="48">
  <si>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</si>
  <si>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</si>
  <si>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</si>
  <si>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</si>
  <si>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</si>
  <si>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</si>
  <si>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</si>
  <si>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</si>
  <si>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</si>
  <si>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</si>
  <si>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</si>
  <si>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</si>
  <si>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</si>
  <si>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</si>
  <si>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حجم</t>
  </si>
  <si>
    <t>(بالدونم)</t>
  </si>
  <si>
    <t>دون ارض مزروعة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</si>
  <si>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</si>
  <si>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</si>
  <si>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</si>
  <si>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</si>
  <si>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</si>
  <si>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</si>
  <si>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</si>
  <si>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</si>
  <si>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</si>
  <si>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</si>
  <si>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</si>
  <si>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</si>
  <si>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</si>
  <si>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</si>
  <si>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</si>
  <si>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</si>
  <si>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</si>
  <si>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</si>
  <si>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</si>
  <si>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</si>
  <si>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</si>
  <si>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</si>
  <si>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</si>
  <si>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</si>
  <si>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</si>
  <si>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</si>
  <si>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جدول 5-2</t>
  </si>
  <si>
    <t>محافظة :البقاع</t>
  </si>
  <si>
    <t>عدد اناث الماشية حسب الفصائل وحجم المساحة المزروعة *</t>
  </si>
  <si>
    <t xml:space="preserve"> * يمكن تسجيل فروقات طفيفة بنسبة 0.1 وذلك نتيجة التدوير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</si>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</sst>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17" xfId="0" applyFont="1" applyBorder="1" applyAlignment="1">
      <alignment horizontal="center" vertical="center" readingOrder="1"/>
    </xf>
    <xf numFmtId="0" fontId="4" fillId="0" borderId="11" xfId="0" applyFont="1" applyBorder="1" applyAlignment="1">
      <alignment horizontal="right" readingOrder="1"/>
    </xf>
    <xf numFmtId="0" fontId="4" fillId="0" borderId="8" xfId="0" applyFont="1" applyBorder="1" applyAlignment="1">
      <alignment horizontal="right" readingOrder="1"/>
    </xf>
    <xf numFmtId="0" fontId="4" fillId="0" borderId="21" xfId="0" applyFont="1" applyBorder="1" applyAlignment="1">
      <alignment horizontal="right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1" fillId="0" borderId="0" xfId="0" applyFont="1"/>
    <xf numFmtId="165" fontId="7" fillId="0" borderId="32" xfId="1" applyNumberFormat="1" applyFont="1" applyBorder="1"/>
    <xf numFmtId="165" fontId="7" fillId="0" borderId="1" xfId="1" applyNumberFormat="1" applyFont="1" applyBorder="1"/>
    <xf numFmtId="165" fontId="7" fillId="0" borderId="33" xfId="1" applyNumberFormat="1" applyFont="1" applyBorder="1"/>
    <xf numFmtId="165" fontId="7" fillId="0" borderId="28" xfId="1" applyNumberFormat="1" applyFont="1" applyBorder="1"/>
    <xf numFmtId="165" fontId="7" fillId="0" borderId="7" xfId="1" applyNumberFormat="1" applyFont="1" applyBorder="1"/>
    <xf numFmtId="3" fontId="7" fillId="0" borderId="1" xfId="0" applyNumberFormat="1" applyFont="1" applyBorder="1"/>
    <xf numFmtId="165" fontId="7" fillId="0" borderId="12" xfId="1" applyNumberFormat="1" applyFont="1" applyBorder="1"/>
    <xf numFmtId="3" fontId="7" fillId="0" borderId="28" xfId="0" applyNumberFormat="1" applyFont="1" applyBorder="1"/>
    <xf numFmtId="165" fontId="7" fillId="0" borderId="8" xfId="1" applyNumberFormat="1" applyFont="1" applyBorder="1"/>
    <xf numFmtId="165" fontId="7" fillId="0" borderId="10" xfId="1" applyNumberFormat="1" applyFont="1" applyBorder="1"/>
    <xf numFmtId="165" fontId="7" fillId="0" borderId="2" xfId="1" applyNumberFormat="1" applyFont="1" applyBorder="1"/>
    <xf numFmtId="165" fontId="7" fillId="0" borderId="35" xfId="1" applyNumberFormat="1" applyFont="1" applyBorder="1"/>
    <xf numFmtId="3" fontId="7" fillId="0" borderId="2" xfId="0" applyNumberFormat="1" applyFont="1" applyBorder="1"/>
    <xf numFmtId="165" fontId="7" fillId="0" borderId="36" xfId="1" applyNumberFormat="1" applyFont="1" applyBorder="1"/>
    <xf numFmtId="165" fontId="7" fillId="0" borderId="37" xfId="1" applyNumberFormat="1" applyFont="1" applyBorder="1"/>
    <xf numFmtId="165" fontId="8" fillId="0" borderId="3" xfId="1" applyNumberFormat="1" applyFont="1" applyBorder="1"/>
    <xf numFmtId="165" fontId="8" fillId="0" borderId="29" xfId="1" applyNumberFormat="1" applyFont="1" applyBorder="1"/>
    <xf numFmtId="165" fontId="8" fillId="0" borderId="34" xfId="1" applyNumberFormat="1" applyFont="1" applyBorder="1"/>
    <xf numFmtId="165" fontId="8" fillId="0" borderId="31" xfId="1" applyNumberFormat="1" applyFont="1" applyBorder="1"/>
    <xf numFmtId="3" fontId="8" fillId="0" borderId="34" xfId="0" applyNumberFormat="1" applyFont="1" applyBorder="1"/>
    <xf numFmtId="0" fontId="2" fillId="0" borderId="0" xfId="0" applyFont="1" applyAlignment="1">
      <alignment horizontal="center" vertical="center"/>
    </xf>
    <xf numFmtId="164" fontId="9" fillId="0" borderId="9" xfId="0" applyNumberFormat="1" applyFont="1" applyBorder="1" applyAlignment="1">
      <alignment vertical="center" readingOrder="1"/>
    </xf>
    <xf numFmtId="164" fontId="9" fillId="0" borderId="6" xfId="0" applyNumberFormat="1" applyFont="1" applyBorder="1" applyAlignment="1">
      <alignment vertical="center" readingOrder="1"/>
    </xf>
    <xf numFmtId="164" fontId="9" fillId="0" borderId="13" xfId="0" applyNumberFormat="1" applyFont="1" applyBorder="1" applyAlignment="1">
      <alignment vertical="center" readingOrder="1"/>
    </xf>
    <xf numFmtId="164" fontId="10" fillId="0" borderId="30" xfId="0" applyNumberFormat="1" applyFont="1" applyBorder="1" applyAlignment="1">
      <alignment vertical="center" readingOrder="1"/>
    </xf>
    <xf numFmtId="0" fontId="4" fillId="0" borderId="38" xfId="0" applyFont="1" applyBorder="1" applyAlignment="1">
      <alignment horizontal="right" vertical="center" readingOrder="1"/>
    </xf>
    <xf numFmtId="0" fontId="3" fillId="0" borderId="21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readingOrder="1"/>
    </xf>
    <xf numFmtId="0" fontId="5" fillId="0" borderId="39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rightToLeft="1" tabSelected="1" workbookViewId="0">
      <selection activeCell="K9" sqref="K9"/>
    </sheetView>
  </sheetViews>
  <sheetFormatPr defaultRowHeight="15" x14ac:dyDescent="0.25"/>
  <cols>
    <col min="1" max="1" width="15.7109375" customWidth="1"/>
    <col min="2" max="2" width="16.85546875" customWidth="1"/>
    <col min="3" max="3" width="8.28515625" customWidth="1"/>
    <col min="4" max="4" width="10" customWidth="1"/>
    <col min="5" max="5" width="10.7109375" customWidth="1"/>
    <col min="6" max="6" width="13.5703125" customWidth="1"/>
    <col min="7" max="7" width="8.28515625" customWidth="1"/>
    <col min="8" max="8" width="9.7109375" customWidth="1"/>
    <col min="9" max="9" width="11.85546875" customWidth="1"/>
    <col min="10" max="10" width="12.7109375" customWidth="1"/>
    <col min="11" max="13" width="8.28515625" customWidth="1"/>
    <col min="14" max="14" width="13.140625" customWidth="1"/>
  </cols>
  <sheetData>
    <row r="1" spans="1:14" ht="40.5" customHeight="1" x14ac:dyDescent="0.25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67.5" customHeight="1" x14ac:dyDescent="0.25">
      <c r="A2" s="42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7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5.75" thickBot="1" x14ac:dyDescent="0.3">
      <c r="A4" s="12" t="s">
        <v>43</v>
      </c>
    </row>
    <row r="5" spans="1:14" ht="18.75" thickBot="1" x14ac:dyDescent="0.3">
      <c r="A5" s="43" t="s">
        <v>14</v>
      </c>
      <c r="B5" s="43" t="s">
        <v>38</v>
      </c>
      <c r="C5" s="45" t="s">
        <v>20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1:14" ht="18.75" thickBot="1" x14ac:dyDescent="0.3">
      <c r="A6" s="44"/>
      <c r="B6" s="44"/>
      <c r="C6" s="45" t="s">
        <v>21</v>
      </c>
      <c r="D6" s="46"/>
      <c r="E6" s="46"/>
      <c r="F6" s="46"/>
      <c r="G6" s="48" t="s">
        <v>22</v>
      </c>
      <c r="H6" s="46"/>
      <c r="I6" s="46"/>
      <c r="J6" s="46"/>
      <c r="K6" s="45" t="s">
        <v>24</v>
      </c>
      <c r="L6" s="46"/>
      <c r="M6" s="46"/>
      <c r="N6" s="47"/>
    </row>
    <row r="7" spans="1:14" x14ac:dyDescent="0.25">
      <c r="A7" s="50" t="s">
        <v>13</v>
      </c>
      <c r="B7" s="50" t="s">
        <v>19</v>
      </c>
      <c r="C7" s="52" t="s">
        <v>23</v>
      </c>
      <c r="D7" s="53" t="s">
        <v>18</v>
      </c>
      <c r="E7" s="53" t="s">
        <v>18</v>
      </c>
      <c r="F7" s="51" t="s">
        <v>42</v>
      </c>
      <c r="G7" s="52" t="s">
        <v>23</v>
      </c>
      <c r="H7" s="53" t="s">
        <v>18</v>
      </c>
      <c r="I7" s="53" t="s">
        <v>18</v>
      </c>
      <c r="J7" s="51" t="s">
        <v>42</v>
      </c>
      <c r="K7" s="52" t="s">
        <v>23</v>
      </c>
      <c r="L7" s="53" t="s">
        <v>18</v>
      </c>
      <c r="M7" s="53" t="s">
        <v>18</v>
      </c>
      <c r="N7" s="51" t="s">
        <v>42</v>
      </c>
    </row>
    <row r="8" spans="1:14" x14ac:dyDescent="0.25">
      <c r="A8" s="50"/>
      <c r="B8" s="50"/>
      <c r="C8" s="52"/>
      <c r="D8" s="53"/>
      <c r="E8" s="53"/>
      <c r="F8" s="51"/>
      <c r="G8" s="52"/>
      <c r="H8" s="53"/>
      <c r="I8" s="53"/>
      <c r="J8" s="51"/>
      <c r="K8" s="52"/>
      <c r="L8" s="53"/>
      <c r="M8" s="53"/>
      <c r="N8" s="51"/>
    </row>
    <row r="9" spans="1:14" ht="15.75" x14ac:dyDescent="0.25">
      <c r="A9" s="44" t="s">
        <v>15</v>
      </c>
      <c r="B9" s="50"/>
      <c r="C9" s="39" t="s">
        <v>47</v>
      </c>
      <c r="D9" s="9" t="s">
        <v>39</v>
      </c>
      <c r="E9" s="10" t="s">
        <v>40</v>
      </c>
      <c r="F9" s="9" t="s">
        <v>41</v>
      </c>
      <c r="G9" s="39" t="s">
        <v>47</v>
      </c>
      <c r="H9" s="9" t="s">
        <v>39</v>
      </c>
      <c r="I9" s="10" t="s">
        <v>40</v>
      </c>
      <c r="J9" s="9" t="s">
        <v>41</v>
      </c>
      <c r="K9" s="39" t="s">
        <v>47</v>
      </c>
      <c r="L9" s="9" t="s">
        <v>39</v>
      </c>
      <c r="M9" s="10" t="s">
        <v>40</v>
      </c>
      <c r="N9" s="11" t="s">
        <v>41</v>
      </c>
    </row>
    <row r="10" spans="1:14" ht="16.5" thickBot="1" x14ac:dyDescent="0.3">
      <c r="A10" s="49"/>
      <c r="B10" s="7" t="s">
        <v>25</v>
      </c>
      <c r="C10" s="5" t="s">
        <v>26</v>
      </c>
      <c r="D10" s="6" t="s">
        <v>27</v>
      </c>
      <c r="E10" s="1" t="s">
        <v>28</v>
      </c>
      <c r="F10" s="1" t="s">
        <v>29</v>
      </c>
      <c r="G10" s="7" t="s">
        <v>30</v>
      </c>
      <c r="H10" s="6" t="s">
        <v>31</v>
      </c>
      <c r="I10" s="1" t="s">
        <v>32</v>
      </c>
      <c r="J10" s="6" t="s">
        <v>33</v>
      </c>
      <c r="K10" s="7" t="s">
        <v>34</v>
      </c>
      <c r="L10" s="6" t="s">
        <v>35</v>
      </c>
      <c r="M10" s="1" t="s">
        <v>36</v>
      </c>
      <c r="N10" s="8" t="s">
        <v>37</v>
      </c>
    </row>
    <row r="11" spans="1:14" x14ac:dyDescent="0.25">
      <c r="A11" s="2" t="s">
        <v>16</v>
      </c>
      <c r="B11" s="21">
        <v>921</v>
      </c>
      <c r="C11" s="22">
        <v>398</v>
      </c>
      <c r="D11" s="23">
        <v>9592</v>
      </c>
      <c r="E11" s="23">
        <v>6300</v>
      </c>
      <c r="F11" s="34">
        <f>E11/C11</f>
        <v>15.829145728643216</v>
      </c>
      <c r="G11" s="24">
        <v>508</v>
      </c>
      <c r="H11" s="23">
        <v>62586</v>
      </c>
      <c r="I11" s="23">
        <v>40509</v>
      </c>
      <c r="J11" s="34">
        <f>I11/G11</f>
        <v>79.74212598425197</v>
      </c>
      <c r="K11" s="22">
        <v>425</v>
      </c>
      <c r="L11" s="25">
        <v>51039</v>
      </c>
      <c r="M11" s="25">
        <v>32883</v>
      </c>
      <c r="N11" s="34">
        <f>M11/K11</f>
        <v>77.371764705882356</v>
      </c>
    </row>
    <row r="12" spans="1:14" x14ac:dyDescent="0.25">
      <c r="A12" s="2" t="s">
        <v>0</v>
      </c>
      <c r="B12" s="26">
        <v>14</v>
      </c>
      <c r="C12" s="17">
        <v>10</v>
      </c>
      <c r="D12" s="14">
        <v>60</v>
      </c>
      <c r="E12" s="14">
        <v>38</v>
      </c>
      <c r="F12" s="35">
        <f t="shared" ref="F12:F25" si="0">E12/C12</f>
        <v>3.8</v>
      </c>
      <c r="G12" s="13">
        <v>4</v>
      </c>
      <c r="H12" s="14">
        <v>82</v>
      </c>
      <c r="I12" s="14">
        <v>60</v>
      </c>
      <c r="J12" s="35">
        <f t="shared" ref="J12:J25" si="1">I12/G12</f>
        <v>15</v>
      </c>
      <c r="K12" s="17">
        <v>2</v>
      </c>
      <c r="L12" s="18">
        <v>120</v>
      </c>
      <c r="M12" s="18">
        <v>100</v>
      </c>
      <c r="N12" s="35">
        <f t="shared" ref="N12:N25" si="2">M12/K12</f>
        <v>50</v>
      </c>
    </row>
    <row r="13" spans="1:14" x14ac:dyDescent="0.25">
      <c r="A13" s="2" t="s">
        <v>1</v>
      </c>
      <c r="B13" s="26">
        <v>47</v>
      </c>
      <c r="C13" s="17">
        <v>20</v>
      </c>
      <c r="D13" s="14">
        <v>188</v>
      </c>
      <c r="E13" s="14">
        <v>112</v>
      </c>
      <c r="F13" s="35">
        <f t="shared" si="0"/>
        <v>5.6</v>
      </c>
      <c r="G13" s="13">
        <v>8</v>
      </c>
      <c r="H13" s="14">
        <v>260</v>
      </c>
      <c r="I13" s="14">
        <v>161</v>
      </c>
      <c r="J13" s="35">
        <f t="shared" si="1"/>
        <v>20.125</v>
      </c>
      <c r="K13" s="17">
        <v>26</v>
      </c>
      <c r="L13" s="18">
        <v>2989</v>
      </c>
      <c r="M13" s="18">
        <v>1478</v>
      </c>
      <c r="N13" s="35">
        <f t="shared" si="2"/>
        <v>56.846153846153847</v>
      </c>
    </row>
    <row r="14" spans="1:14" x14ac:dyDescent="0.25">
      <c r="A14" s="2" t="s">
        <v>2</v>
      </c>
      <c r="B14" s="26">
        <v>94</v>
      </c>
      <c r="C14" s="17">
        <v>37</v>
      </c>
      <c r="D14" s="14">
        <v>553</v>
      </c>
      <c r="E14" s="14">
        <v>341</v>
      </c>
      <c r="F14" s="35">
        <f t="shared" si="0"/>
        <v>9.2162162162162158</v>
      </c>
      <c r="G14" s="13">
        <v>19</v>
      </c>
      <c r="H14" s="14">
        <v>971</v>
      </c>
      <c r="I14" s="14">
        <v>500</v>
      </c>
      <c r="J14" s="35">
        <f t="shared" si="1"/>
        <v>26.315789473684209</v>
      </c>
      <c r="K14" s="17">
        <v>52</v>
      </c>
      <c r="L14" s="18">
        <v>9204</v>
      </c>
      <c r="M14" s="18">
        <v>5127</v>
      </c>
      <c r="N14" s="35">
        <f t="shared" si="2"/>
        <v>98.59615384615384</v>
      </c>
    </row>
    <row r="15" spans="1:14" x14ac:dyDescent="0.25">
      <c r="A15" s="2" t="s">
        <v>3</v>
      </c>
      <c r="B15" s="26">
        <v>86</v>
      </c>
      <c r="C15" s="17">
        <v>38</v>
      </c>
      <c r="D15" s="14">
        <v>542</v>
      </c>
      <c r="E15" s="14">
        <v>332</v>
      </c>
      <c r="F15" s="35">
        <f t="shared" si="0"/>
        <v>8.7368421052631575</v>
      </c>
      <c r="G15" s="13">
        <v>25</v>
      </c>
      <c r="H15" s="14">
        <v>1247</v>
      </c>
      <c r="I15" s="14">
        <v>583</v>
      </c>
      <c r="J15" s="35">
        <f t="shared" si="1"/>
        <v>23.32</v>
      </c>
      <c r="K15" s="17">
        <v>40</v>
      </c>
      <c r="L15" s="18">
        <v>4648</v>
      </c>
      <c r="M15" s="18">
        <v>2893</v>
      </c>
      <c r="N15" s="35">
        <f t="shared" si="2"/>
        <v>72.325000000000003</v>
      </c>
    </row>
    <row r="16" spans="1:14" x14ac:dyDescent="0.25">
      <c r="A16" s="2" t="s">
        <v>4</v>
      </c>
      <c r="B16" s="26">
        <v>182</v>
      </c>
      <c r="C16" s="17">
        <v>100</v>
      </c>
      <c r="D16" s="14">
        <v>1155</v>
      </c>
      <c r="E16" s="14">
        <v>842</v>
      </c>
      <c r="F16" s="35">
        <f t="shared" si="0"/>
        <v>8.42</v>
      </c>
      <c r="G16" s="13">
        <v>51</v>
      </c>
      <c r="H16" s="14">
        <v>3336</v>
      </c>
      <c r="I16" s="14">
        <v>1865</v>
      </c>
      <c r="J16" s="35">
        <f t="shared" si="1"/>
        <v>36.568627450980394</v>
      </c>
      <c r="K16" s="17">
        <v>80</v>
      </c>
      <c r="L16" s="18">
        <v>8683</v>
      </c>
      <c r="M16" s="18">
        <v>5220</v>
      </c>
      <c r="N16" s="35">
        <f t="shared" si="2"/>
        <v>65.25</v>
      </c>
    </row>
    <row r="17" spans="1:14" x14ac:dyDescent="0.25">
      <c r="A17" s="2" t="s">
        <v>5</v>
      </c>
      <c r="B17" s="26">
        <v>212</v>
      </c>
      <c r="C17" s="17">
        <v>123</v>
      </c>
      <c r="D17" s="14">
        <v>1738</v>
      </c>
      <c r="E17" s="14">
        <v>1218</v>
      </c>
      <c r="F17" s="35">
        <f t="shared" si="0"/>
        <v>9.9024390243902438</v>
      </c>
      <c r="G17" s="13">
        <v>73</v>
      </c>
      <c r="H17" s="14">
        <v>4327</v>
      </c>
      <c r="I17" s="14">
        <v>2122</v>
      </c>
      <c r="J17" s="35">
        <f t="shared" si="1"/>
        <v>29.068493150684933</v>
      </c>
      <c r="K17" s="17">
        <v>93</v>
      </c>
      <c r="L17" s="18">
        <v>10668</v>
      </c>
      <c r="M17" s="18">
        <v>5835</v>
      </c>
      <c r="N17" s="35">
        <f t="shared" si="2"/>
        <v>62.741935483870968</v>
      </c>
    </row>
    <row r="18" spans="1:14" x14ac:dyDescent="0.25">
      <c r="A18" s="2" t="s">
        <v>6</v>
      </c>
      <c r="B18" s="26">
        <v>102</v>
      </c>
      <c r="C18" s="17">
        <v>62</v>
      </c>
      <c r="D18" s="14">
        <v>1025</v>
      </c>
      <c r="E18" s="14">
        <v>623</v>
      </c>
      <c r="F18" s="35">
        <f t="shared" si="0"/>
        <v>10.048387096774194</v>
      </c>
      <c r="G18" s="13">
        <v>33</v>
      </c>
      <c r="H18" s="14">
        <v>2180</v>
      </c>
      <c r="I18" s="14">
        <v>1333</v>
      </c>
      <c r="J18" s="35">
        <f t="shared" si="1"/>
        <v>40.393939393939391</v>
      </c>
      <c r="K18" s="17">
        <v>40</v>
      </c>
      <c r="L18" s="18">
        <v>3177</v>
      </c>
      <c r="M18" s="18">
        <v>1763</v>
      </c>
      <c r="N18" s="35">
        <f t="shared" si="2"/>
        <v>44.075000000000003</v>
      </c>
    </row>
    <row r="19" spans="1:14" x14ac:dyDescent="0.25">
      <c r="A19" s="2" t="s">
        <v>7</v>
      </c>
      <c r="B19" s="26">
        <v>55</v>
      </c>
      <c r="C19" s="17">
        <v>38</v>
      </c>
      <c r="D19" s="14">
        <v>708</v>
      </c>
      <c r="E19" s="14">
        <v>461</v>
      </c>
      <c r="F19" s="35">
        <f t="shared" si="0"/>
        <v>12.131578947368421</v>
      </c>
      <c r="G19" s="13">
        <v>21</v>
      </c>
      <c r="H19" s="14">
        <v>975</v>
      </c>
      <c r="I19" s="14">
        <v>610</v>
      </c>
      <c r="J19" s="35">
        <f t="shared" si="1"/>
        <v>29.047619047619047</v>
      </c>
      <c r="K19" s="17">
        <v>17</v>
      </c>
      <c r="L19" s="18">
        <v>1127</v>
      </c>
      <c r="M19" s="18">
        <v>654</v>
      </c>
      <c r="N19" s="35">
        <f t="shared" si="2"/>
        <v>38.470588235294116</v>
      </c>
    </row>
    <row r="20" spans="1:14" x14ac:dyDescent="0.25">
      <c r="A20" s="2" t="s">
        <v>8</v>
      </c>
      <c r="B20" s="26">
        <v>20</v>
      </c>
      <c r="C20" s="17">
        <v>12</v>
      </c>
      <c r="D20" s="14">
        <v>226</v>
      </c>
      <c r="E20" s="14">
        <v>137</v>
      </c>
      <c r="F20" s="35">
        <f t="shared" si="0"/>
        <v>11.416666666666666</v>
      </c>
      <c r="G20" s="13">
        <v>7</v>
      </c>
      <c r="H20" s="14">
        <v>448</v>
      </c>
      <c r="I20" s="14">
        <v>130</v>
      </c>
      <c r="J20" s="35">
        <f t="shared" si="1"/>
        <v>18.571428571428573</v>
      </c>
      <c r="K20" s="17">
        <v>6</v>
      </c>
      <c r="L20" s="18">
        <v>845</v>
      </c>
      <c r="M20" s="18">
        <v>655</v>
      </c>
      <c r="N20" s="35">
        <f t="shared" si="2"/>
        <v>109.16666666666667</v>
      </c>
    </row>
    <row r="21" spans="1:14" x14ac:dyDescent="0.25">
      <c r="A21" s="2" t="s">
        <v>9</v>
      </c>
      <c r="B21" s="26">
        <v>59</v>
      </c>
      <c r="C21" s="17">
        <v>30</v>
      </c>
      <c r="D21" s="14">
        <v>741</v>
      </c>
      <c r="E21" s="14">
        <v>443</v>
      </c>
      <c r="F21" s="35">
        <f t="shared" si="0"/>
        <v>14.766666666666667</v>
      </c>
      <c r="G21" s="13">
        <v>37</v>
      </c>
      <c r="H21" s="14">
        <v>4374</v>
      </c>
      <c r="I21" s="14">
        <v>3168</v>
      </c>
      <c r="J21" s="35">
        <f t="shared" si="1"/>
        <v>85.621621621621628</v>
      </c>
      <c r="K21" s="17">
        <v>23</v>
      </c>
      <c r="L21" s="18">
        <v>2563</v>
      </c>
      <c r="M21" s="18">
        <v>1399</v>
      </c>
      <c r="N21" s="35">
        <f t="shared" si="2"/>
        <v>60.826086956521742</v>
      </c>
    </row>
    <row r="22" spans="1:14" x14ac:dyDescent="0.25">
      <c r="A22" s="2" t="s">
        <v>10</v>
      </c>
      <c r="B22" s="26">
        <v>25</v>
      </c>
      <c r="C22" s="17">
        <v>17</v>
      </c>
      <c r="D22" s="14">
        <v>512</v>
      </c>
      <c r="E22" s="14">
        <v>244</v>
      </c>
      <c r="F22" s="35">
        <f t="shared" si="0"/>
        <v>14.352941176470589</v>
      </c>
      <c r="G22" s="13">
        <v>10</v>
      </c>
      <c r="H22" s="14">
        <v>1000</v>
      </c>
      <c r="I22" s="14">
        <v>615</v>
      </c>
      <c r="J22" s="35">
        <f t="shared" si="1"/>
        <v>61.5</v>
      </c>
      <c r="K22" s="17">
        <v>8</v>
      </c>
      <c r="L22" s="18">
        <v>2396</v>
      </c>
      <c r="M22" s="18">
        <v>1446</v>
      </c>
      <c r="N22" s="35">
        <f t="shared" si="2"/>
        <v>180.75</v>
      </c>
    </row>
    <row r="23" spans="1:14" x14ac:dyDescent="0.25">
      <c r="A23" s="3" t="s">
        <v>11</v>
      </c>
      <c r="B23" s="26">
        <v>32</v>
      </c>
      <c r="C23" s="17">
        <v>20</v>
      </c>
      <c r="D23" s="14">
        <v>741</v>
      </c>
      <c r="E23" s="14">
        <v>485</v>
      </c>
      <c r="F23" s="35">
        <f t="shared" si="0"/>
        <v>24.25</v>
      </c>
      <c r="G23" s="13">
        <v>19</v>
      </c>
      <c r="H23" s="14">
        <v>3009</v>
      </c>
      <c r="I23" s="14">
        <v>1301</v>
      </c>
      <c r="J23" s="35">
        <f t="shared" si="1"/>
        <v>68.473684210526315</v>
      </c>
      <c r="K23" s="17">
        <v>12</v>
      </c>
      <c r="L23" s="18">
        <v>2245</v>
      </c>
      <c r="M23" s="18">
        <v>1014</v>
      </c>
      <c r="N23" s="35">
        <f t="shared" si="2"/>
        <v>84.5</v>
      </c>
    </row>
    <row r="24" spans="1:14" ht="15.75" thickBot="1" x14ac:dyDescent="0.3">
      <c r="A24" s="4" t="s">
        <v>12</v>
      </c>
      <c r="B24" s="27">
        <v>16</v>
      </c>
      <c r="C24" s="19">
        <v>8</v>
      </c>
      <c r="D24" s="16">
        <v>980</v>
      </c>
      <c r="E24" s="16">
        <v>489</v>
      </c>
      <c r="F24" s="36">
        <f t="shared" si="0"/>
        <v>61.125</v>
      </c>
      <c r="G24" s="15">
        <v>12</v>
      </c>
      <c r="H24" s="16">
        <v>5089</v>
      </c>
      <c r="I24" s="16">
        <v>1008</v>
      </c>
      <c r="J24" s="36">
        <f t="shared" si="1"/>
        <v>84</v>
      </c>
      <c r="K24" s="19">
        <v>7</v>
      </c>
      <c r="L24" s="20">
        <v>567</v>
      </c>
      <c r="M24" s="20">
        <v>83</v>
      </c>
      <c r="N24" s="36">
        <f t="shared" si="2"/>
        <v>11.857142857142858</v>
      </c>
    </row>
    <row r="25" spans="1:14" ht="15.75" thickBot="1" x14ac:dyDescent="0.3">
      <c r="A25" s="38" t="s">
        <v>17</v>
      </c>
      <c r="B25" s="28">
        <f>SUM(B11:B24)</f>
        <v>1865</v>
      </c>
      <c r="C25" s="29">
        <f>SUM(C11:C24)</f>
        <v>913</v>
      </c>
      <c r="D25" s="30">
        <f>SUM(D11:D24)</f>
        <v>18761</v>
      </c>
      <c r="E25" s="30">
        <f>SUM(E11:E24)</f>
        <v>12065</v>
      </c>
      <c r="F25" s="37">
        <f t="shared" si="0"/>
        <v>13.214676889375685</v>
      </c>
      <c r="G25" s="31">
        <f>SUM(G11:G24)</f>
        <v>827</v>
      </c>
      <c r="H25" s="30">
        <f>SUM(H11:H24)</f>
        <v>89884</v>
      </c>
      <c r="I25" s="30">
        <f>SUM(I11:I24)</f>
        <v>53965</v>
      </c>
      <c r="J25" s="37">
        <f t="shared" si="1"/>
        <v>65.253929866989111</v>
      </c>
      <c r="K25" s="29">
        <f>SUM(K11:K24)</f>
        <v>831</v>
      </c>
      <c r="L25" s="32">
        <f>SUM(L11:L24)</f>
        <v>100271</v>
      </c>
      <c r="M25" s="32">
        <f>SUM(M11:M24)</f>
        <v>60550</v>
      </c>
      <c r="N25" s="37">
        <f t="shared" si="2"/>
        <v>72.864019253910953</v>
      </c>
    </row>
    <row r="27" spans="1:14" x14ac:dyDescent="0.25">
      <c r="A27" s="40" t="s">
        <v>46</v>
      </c>
      <c r="B27" s="40"/>
      <c r="C27" s="40"/>
      <c r="D27" s="40"/>
      <c r="E27" s="40"/>
    </row>
  </sheetData>
  <mergeCells count="24">
    <mergeCell ref="E7:E8"/>
    <mergeCell ref="G7:G8"/>
    <mergeCell ref="N7:N8"/>
    <mergeCell ref="H7:H8"/>
    <mergeCell ref="I7:I8"/>
    <mergeCell ref="K7:K8"/>
    <mergeCell ref="L7:L8"/>
    <mergeCell ref="M7:M8"/>
    <mergeCell ref="A27:E27"/>
    <mergeCell ref="A1:N1"/>
    <mergeCell ref="A2:N2"/>
    <mergeCell ref="A5:A6"/>
    <mergeCell ref="B5:B6"/>
    <mergeCell ref="C5:N5"/>
    <mergeCell ref="C6:F6"/>
    <mergeCell ref="G6:J6"/>
    <mergeCell ref="K6:N6"/>
    <mergeCell ref="A9:A10"/>
    <mergeCell ref="B7:B9"/>
    <mergeCell ref="F7:F8"/>
    <mergeCell ref="J7:J8"/>
    <mergeCell ref="A7:A8"/>
    <mergeCell ref="C7:C8"/>
    <mergeCell ref="D7:D8"/>
  </mergeCells>
  <pageMargins left="0.25" right="0.25" top="0.25" bottom="0.2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